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brechnung" sheetId="1" r:id="rId1"/>
  </sheets>
  <definedNames/>
  <calcPr fullCalcOnLoad="1" fullPrecision="0"/>
</workbook>
</file>

<file path=xl/sharedStrings.xml><?xml version="1.0" encoding="utf-8"?>
<sst xmlns="http://schemas.openxmlformats.org/spreadsheetml/2006/main" count="62" uniqueCount="46">
  <si>
    <t>Lfd.</t>
  </si>
  <si>
    <t>Nr.</t>
  </si>
  <si>
    <t>Datum</t>
  </si>
  <si>
    <t>EUR</t>
  </si>
  <si>
    <t>Vorschuß</t>
  </si>
  <si>
    <t>Zeitraum:</t>
  </si>
  <si>
    <t>Datum:</t>
  </si>
  <si>
    <t>km</t>
  </si>
  <si>
    <t>bis</t>
  </si>
  <si>
    <t>Schwitters</t>
  </si>
  <si>
    <t>Schiedsmann</t>
  </si>
  <si>
    <t>Auslagen</t>
  </si>
  <si>
    <t>Ordnungsgeld</t>
  </si>
  <si>
    <t>Überschuss</t>
  </si>
  <si>
    <t>Bezeichnung</t>
  </si>
  <si>
    <t>Summe</t>
  </si>
  <si>
    <t>Fahrtkosten</t>
  </si>
  <si>
    <t>Einnahmen an die Gemeinde zu zahlen</t>
  </si>
  <si>
    <t>An den / Vom Schiedsmann auszuzahlen</t>
  </si>
  <si>
    <t>Ausgaben des Schiedsamtes</t>
  </si>
  <si>
    <t>Schulung in Bad Grund</t>
  </si>
  <si>
    <t>Schulung in Oldenrode</t>
  </si>
  <si>
    <t>Druckerpatrone</t>
  </si>
  <si>
    <t>Schulung in Gieboldehausen</t>
  </si>
  <si>
    <t>(km x 0,30€)</t>
  </si>
  <si>
    <t>Dienstbesprechung in Herzberg</t>
  </si>
  <si>
    <t>Brief an Amtsgericht - Jahresbericht</t>
  </si>
  <si>
    <t>Schulung in Duderstadt</t>
  </si>
  <si>
    <t>Gebühren</t>
  </si>
  <si>
    <t>Kassen</t>
  </si>
  <si>
    <t>buch</t>
  </si>
  <si>
    <t>Überschuß</t>
  </si>
  <si>
    <t>Kassenbuch Lfd. Nr.</t>
  </si>
  <si>
    <t>Übertrag</t>
  </si>
  <si>
    <t>120 bis</t>
  </si>
  <si>
    <t>Spalte 7</t>
  </si>
  <si>
    <t>Spalte 8</t>
  </si>
  <si>
    <t>Spalte 9</t>
  </si>
  <si>
    <t>Schulung in Bad Lauterberg</t>
  </si>
  <si>
    <t>Spalte 6</t>
  </si>
  <si>
    <t>Nicht für die Gemeinde bestimmt</t>
  </si>
  <si>
    <t>Spalte 5</t>
  </si>
  <si>
    <t>Brief an Frau Hoselmann</t>
  </si>
  <si>
    <t>Abrechnung: Schiedsamt Bovenden; Schiedsmann Gunther Schwitters</t>
  </si>
  <si>
    <t>Ausgaben</t>
  </si>
  <si>
    <t>Einnahmen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</si>
</sst>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dd/mm/yy"/>
    <numFmt numFmtId="174" formatCode="[$-407]dddd\,\ d\.\ mmmm\ yyyy"/>
    <numFmt numFmtId="175" formatCode="#,##0.00\ &quot;€&quot;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14" fontId="2" fillId="0" borderId="0" xfId="0" applyNumberFormat="1" applyFont="1" applyBorder="1" applyAlignment="1">
      <alignment horizontal="center" vertical="center"/>
    </xf>
    <xf numFmtId="175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175" fontId="1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5" fontId="1" fillId="0" borderId="1" xfId="0" applyNumberFormat="1" applyFont="1" applyBorder="1" applyAlignment="1">
      <alignment vertical="center"/>
    </xf>
    <xf numFmtId="175" fontId="1" fillId="0" borderId="2" xfId="0" applyNumberFormat="1" applyFont="1" applyBorder="1" applyAlignment="1">
      <alignment vertic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horizontal="left" vertical="center"/>
    </xf>
    <xf numFmtId="175" fontId="0" fillId="0" borderId="7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175" fontId="0" fillId="0" borderId="1" xfId="0" applyNumberFormat="1" applyBorder="1" applyAlignment="1">
      <alignment vertical="center"/>
    </xf>
    <xf numFmtId="0" fontId="0" fillId="0" borderId="8" xfId="0" applyFont="1" applyBorder="1" applyAlignment="1">
      <alignment horizontal="left" vertical="center"/>
    </xf>
    <xf numFmtId="175" fontId="0" fillId="0" borderId="7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75" fontId="0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7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5" fontId="0" fillId="0" borderId="2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5" fontId="2" fillId="0" borderId="1" xfId="0" applyNumberFormat="1" applyFont="1" applyBorder="1" applyAlignment="1">
      <alignment vertical="center"/>
    </xf>
    <xf numFmtId="175" fontId="2" fillId="0" borderId="7" xfId="0" applyNumberFormat="1" applyFont="1" applyBorder="1" applyAlignment="1">
      <alignment vertical="center"/>
    </xf>
    <xf numFmtId="175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173" fontId="9" fillId="0" borderId="1" xfId="0" applyNumberFormat="1" applyFont="1" applyBorder="1" applyAlignment="1">
      <alignment vertical="center"/>
    </xf>
    <xf numFmtId="175" fontId="9" fillId="0" borderId="1" xfId="0" applyNumberFormat="1" applyFont="1" applyBorder="1" applyAlignment="1">
      <alignment vertical="center"/>
    </xf>
    <xf numFmtId="175" fontId="10" fillId="0" borderId="1" xfId="0" applyNumberFormat="1" applyFont="1" applyBorder="1" applyAlignment="1">
      <alignment vertical="center"/>
    </xf>
    <xf numFmtId="175" fontId="9" fillId="0" borderId="7" xfId="0" applyNumberFormat="1" applyFont="1" applyBorder="1" applyAlignment="1">
      <alignment vertical="center"/>
    </xf>
    <xf numFmtId="175" fontId="9" fillId="0" borderId="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Zeros="0" tabSelected="1" zoomScale="80" zoomScaleNormal="80" workbookViewId="0" topLeftCell="A1">
      <selection activeCell="A1" sqref="A1:G1"/>
    </sheetView>
  </sheetViews>
  <sheetFormatPr defaultColWidth="11.421875" defaultRowHeight="12.75"/>
  <cols>
    <col min="1" max="1" width="4.57421875" style="0" customWidth="1"/>
    <col min="3" max="3" width="37.7109375" style="0" customWidth="1"/>
    <col min="4" max="4" width="5.7109375" style="0" customWidth="1"/>
    <col min="5" max="7" width="12.7109375" style="0" customWidth="1"/>
    <col min="8" max="8" width="5.7109375" style="4" customWidth="1"/>
    <col min="9" max="9" width="12.7109375" style="0" customWidth="1"/>
    <col min="10" max="13" width="13.28125" style="0" customWidth="1"/>
    <col min="14" max="14" width="13.7109375" style="0" customWidth="1"/>
  </cols>
  <sheetData>
    <row r="1" spans="1:7" ht="18">
      <c r="A1" s="80" t="s">
        <v>43</v>
      </c>
      <c r="B1" s="80"/>
      <c r="C1" s="80"/>
      <c r="D1" s="80"/>
      <c r="E1" s="80"/>
      <c r="F1" s="80"/>
      <c r="G1" s="80"/>
    </row>
    <row r="3" spans="1:12" s="6" customFormat="1" ht="16.5" customHeight="1">
      <c r="A3" s="78"/>
      <c r="C3" s="11" t="s">
        <v>5</v>
      </c>
      <c r="D3" s="11"/>
      <c r="E3" s="21">
        <v>40003</v>
      </c>
      <c r="F3" s="22" t="s">
        <v>8</v>
      </c>
      <c r="G3" s="23">
        <f ca="1">NOW()</f>
        <v>40989.5856290509</v>
      </c>
      <c r="H3" s="12"/>
      <c r="I3" s="59" t="s">
        <v>40</v>
      </c>
      <c r="J3" s="57"/>
      <c r="K3" s="58"/>
      <c r="L3" s="12"/>
    </row>
    <row r="4" spans="1:9" ht="16.5" customHeight="1">
      <c r="A4" s="5"/>
      <c r="C4" s="79" t="s">
        <v>44</v>
      </c>
      <c r="I4" s="5" t="s">
        <v>45</v>
      </c>
    </row>
    <row r="5" spans="1:14" s="46" customFormat="1" ht="16.5" customHeight="1">
      <c r="A5" s="66" t="s">
        <v>0</v>
      </c>
      <c r="B5" s="66"/>
      <c r="C5" s="66"/>
      <c r="D5" s="67"/>
      <c r="E5" s="68" t="s">
        <v>16</v>
      </c>
      <c r="F5" s="68" t="s">
        <v>11</v>
      </c>
      <c r="G5" s="68" t="s">
        <v>15</v>
      </c>
      <c r="H5" s="69"/>
      <c r="I5" s="66" t="s">
        <v>29</v>
      </c>
      <c r="J5" s="66" t="s">
        <v>4</v>
      </c>
      <c r="K5" s="70" t="s">
        <v>11</v>
      </c>
      <c r="L5" s="66" t="s">
        <v>28</v>
      </c>
      <c r="M5" s="66" t="s">
        <v>12</v>
      </c>
      <c r="N5" s="66" t="s">
        <v>13</v>
      </c>
    </row>
    <row r="6" spans="1:14" s="46" customFormat="1" ht="16.5" customHeight="1">
      <c r="A6" s="71" t="s">
        <v>1</v>
      </c>
      <c r="B6" s="71" t="s">
        <v>2</v>
      </c>
      <c r="C6" s="72" t="s">
        <v>14</v>
      </c>
      <c r="D6" s="72" t="s">
        <v>7</v>
      </c>
      <c r="E6" s="73" t="s">
        <v>24</v>
      </c>
      <c r="F6" s="73"/>
      <c r="G6" s="74"/>
      <c r="H6" s="75"/>
      <c r="I6" s="71" t="s">
        <v>30</v>
      </c>
      <c r="J6" s="71" t="s">
        <v>41</v>
      </c>
      <c r="K6" s="76" t="s">
        <v>39</v>
      </c>
      <c r="L6" s="71" t="s">
        <v>35</v>
      </c>
      <c r="M6" s="71" t="s">
        <v>36</v>
      </c>
      <c r="N6" s="71" t="s">
        <v>37</v>
      </c>
    </row>
    <row r="7" spans="1:14" s="46" customFormat="1" ht="16.5" customHeight="1">
      <c r="A7" s="39"/>
      <c r="B7" s="43"/>
      <c r="C7" s="42"/>
      <c r="D7" s="42"/>
      <c r="E7" s="39" t="s">
        <v>3</v>
      </c>
      <c r="F7" s="77" t="s">
        <v>3</v>
      </c>
      <c r="G7" s="39" t="s">
        <v>3</v>
      </c>
      <c r="H7" s="76"/>
      <c r="I7" s="39" t="s">
        <v>1</v>
      </c>
      <c r="J7" s="39" t="s">
        <v>3</v>
      </c>
      <c r="K7" s="77" t="s">
        <v>3</v>
      </c>
      <c r="L7" s="39" t="s">
        <v>3</v>
      </c>
      <c r="M7" s="39" t="s">
        <v>3</v>
      </c>
      <c r="N7" s="39" t="s">
        <v>3</v>
      </c>
    </row>
    <row r="8" spans="1:14" ht="16.5" customHeight="1">
      <c r="A8" s="35">
        <v>1</v>
      </c>
      <c r="B8" s="82">
        <v>40110</v>
      </c>
      <c r="C8" s="81" t="s">
        <v>20</v>
      </c>
      <c r="D8" s="81">
        <v>120</v>
      </c>
      <c r="E8" s="36">
        <f>D8*0.3</f>
        <v>36</v>
      </c>
      <c r="F8" s="85">
        <v>13</v>
      </c>
      <c r="G8" s="36">
        <f aca="true" t="shared" si="0" ref="G8:G21">E8+F8</f>
        <v>49</v>
      </c>
      <c r="H8" s="17"/>
      <c r="I8" s="49" t="s">
        <v>33</v>
      </c>
      <c r="J8" s="86">
        <v>1150</v>
      </c>
      <c r="K8" s="86">
        <v>512.03</v>
      </c>
      <c r="L8" s="86">
        <v>595</v>
      </c>
      <c r="M8" s="86">
        <v>100</v>
      </c>
      <c r="N8" s="86">
        <v>75.97</v>
      </c>
    </row>
    <row r="9" spans="1:14" ht="16.5" customHeight="1">
      <c r="A9" s="35">
        <v>2</v>
      </c>
      <c r="B9" s="82">
        <v>40142</v>
      </c>
      <c r="C9" s="81" t="s">
        <v>42</v>
      </c>
      <c r="D9" s="81"/>
      <c r="E9" s="36">
        <f aca="true" t="shared" si="1" ref="E9:E27">D9*0.3</f>
        <v>0</v>
      </c>
      <c r="F9" s="85">
        <v>1.55</v>
      </c>
      <c r="G9" s="36">
        <f t="shared" si="0"/>
        <v>1.55</v>
      </c>
      <c r="H9" s="17"/>
      <c r="I9" s="50">
        <v>146</v>
      </c>
      <c r="J9" s="87">
        <v>50</v>
      </c>
      <c r="K9" s="88">
        <v>30.1</v>
      </c>
      <c r="L9" s="88">
        <v>50</v>
      </c>
      <c r="M9" s="32"/>
      <c r="N9" s="32">
        <f>J9-K9-L9</f>
        <v>-30.1</v>
      </c>
    </row>
    <row r="10" spans="1:14" ht="16.5" customHeight="1">
      <c r="A10" s="35">
        <v>3</v>
      </c>
      <c r="B10" s="82">
        <v>40257</v>
      </c>
      <c r="C10" s="81" t="s">
        <v>21</v>
      </c>
      <c r="D10" s="81">
        <v>92</v>
      </c>
      <c r="E10" s="36">
        <f t="shared" si="1"/>
        <v>27.6</v>
      </c>
      <c r="F10" s="85">
        <v>15</v>
      </c>
      <c r="G10" s="36">
        <f t="shared" si="0"/>
        <v>42.6</v>
      </c>
      <c r="H10" s="17"/>
      <c r="I10" s="50">
        <f>I9+1</f>
        <v>147</v>
      </c>
      <c r="J10" s="87">
        <v>50</v>
      </c>
      <c r="K10" s="88">
        <v>29.4</v>
      </c>
      <c r="L10" s="88">
        <v>25</v>
      </c>
      <c r="M10" s="32"/>
      <c r="N10" s="32">
        <f>J10-K10-L10</f>
        <v>-4.4</v>
      </c>
    </row>
    <row r="11" spans="1:14" ht="16.5" customHeight="1">
      <c r="A11" s="35">
        <v>4</v>
      </c>
      <c r="B11" s="82">
        <v>40351</v>
      </c>
      <c r="C11" s="83" t="s">
        <v>22</v>
      </c>
      <c r="D11" s="81"/>
      <c r="E11" s="36">
        <f t="shared" si="1"/>
        <v>0</v>
      </c>
      <c r="F11" s="85">
        <v>36.99</v>
      </c>
      <c r="G11" s="36">
        <f t="shared" si="0"/>
        <v>36.99</v>
      </c>
      <c r="H11" s="17"/>
      <c r="I11" s="50">
        <f aca="true" t="shared" si="2" ref="I11:I23">I10+1</f>
        <v>148</v>
      </c>
      <c r="J11" s="32"/>
      <c r="K11" s="32"/>
      <c r="L11" s="32"/>
      <c r="M11" s="32"/>
      <c r="N11" s="32">
        <f aca="true" t="shared" si="3" ref="N11:N18">J11-K11-L11</f>
        <v>0</v>
      </c>
    </row>
    <row r="12" spans="1:14" ht="16.5" customHeight="1">
      <c r="A12" s="35">
        <v>5</v>
      </c>
      <c r="B12" s="82">
        <v>40512</v>
      </c>
      <c r="C12" s="84" t="s">
        <v>23</v>
      </c>
      <c r="D12" s="81">
        <v>70</v>
      </c>
      <c r="E12" s="36">
        <f t="shared" si="1"/>
        <v>21</v>
      </c>
      <c r="F12" s="85">
        <v>15</v>
      </c>
      <c r="G12" s="36">
        <f t="shared" si="0"/>
        <v>36</v>
      </c>
      <c r="H12" s="17"/>
      <c r="I12" s="50">
        <f t="shared" si="2"/>
        <v>149</v>
      </c>
      <c r="J12" s="32"/>
      <c r="K12" s="32"/>
      <c r="L12" s="32"/>
      <c r="M12" s="32"/>
      <c r="N12" s="32">
        <f t="shared" si="3"/>
        <v>0</v>
      </c>
    </row>
    <row r="13" spans="1:14" ht="16.5" customHeight="1">
      <c r="A13" s="35">
        <v>6</v>
      </c>
      <c r="B13" s="82">
        <v>40492</v>
      </c>
      <c r="C13" s="81" t="s">
        <v>25</v>
      </c>
      <c r="D13" s="81">
        <v>80</v>
      </c>
      <c r="E13" s="36">
        <f t="shared" si="1"/>
        <v>24</v>
      </c>
      <c r="F13" s="85"/>
      <c r="G13" s="36">
        <f t="shared" si="0"/>
        <v>24</v>
      </c>
      <c r="H13" s="17"/>
      <c r="I13" s="50">
        <f t="shared" si="2"/>
        <v>150</v>
      </c>
      <c r="J13" s="32"/>
      <c r="K13" s="32"/>
      <c r="L13" s="32"/>
      <c r="M13" s="32"/>
      <c r="N13" s="32">
        <f t="shared" si="3"/>
        <v>0</v>
      </c>
    </row>
    <row r="14" spans="1:14" ht="16.5" customHeight="1">
      <c r="A14" s="35">
        <v>7</v>
      </c>
      <c r="B14" s="82">
        <v>40547</v>
      </c>
      <c r="C14" s="81" t="s">
        <v>26</v>
      </c>
      <c r="D14" s="81"/>
      <c r="E14" s="36">
        <f t="shared" si="1"/>
        <v>0</v>
      </c>
      <c r="F14" s="85">
        <v>0.55</v>
      </c>
      <c r="G14" s="36">
        <f t="shared" si="0"/>
        <v>0.55</v>
      </c>
      <c r="H14" s="17"/>
      <c r="I14" s="50">
        <f t="shared" si="2"/>
        <v>151</v>
      </c>
      <c r="J14" s="32"/>
      <c r="K14" s="32"/>
      <c r="L14" s="32"/>
      <c r="M14" s="32"/>
      <c r="N14" s="32">
        <f t="shared" si="3"/>
        <v>0</v>
      </c>
    </row>
    <row r="15" spans="1:14" ht="16.5" customHeight="1">
      <c r="A15" s="35">
        <v>8</v>
      </c>
      <c r="B15" s="82">
        <v>40628</v>
      </c>
      <c r="C15" s="81" t="s">
        <v>27</v>
      </c>
      <c r="D15" s="81">
        <v>80</v>
      </c>
      <c r="E15" s="36">
        <f t="shared" si="1"/>
        <v>24</v>
      </c>
      <c r="F15" s="85">
        <v>15</v>
      </c>
      <c r="G15" s="36">
        <f t="shared" si="0"/>
        <v>39</v>
      </c>
      <c r="H15" s="17"/>
      <c r="I15" s="50">
        <f t="shared" si="2"/>
        <v>152</v>
      </c>
      <c r="J15" s="32"/>
      <c r="K15" s="32"/>
      <c r="L15" s="32"/>
      <c r="M15" s="32"/>
      <c r="N15" s="32">
        <f t="shared" si="3"/>
        <v>0</v>
      </c>
    </row>
    <row r="16" spans="1:14" ht="16.5" customHeight="1">
      <c r="A16" s="39">
        <v>9</v>
      </c>
      <c r="B16" s="82">
        <v>40845</v>
      </c>
      <c r="C16" s="81" t="s">
        <v>38</v>
      </c>
      <c r="D16" s="81">
        <v>110</v>
      </c>
      <c r="E16" s="36">
        <f t="shared" si="1"/>
        <v>33</v>
      </c>
      <c r="F16" s="85">
        <v>15</v>
      </c>
      <c r="G16" s="36">
        <f t="shared" si="0"/>
        <v>48</v>
      </c>
      <c r="H16" s="17"/>
      <c r="I16" s="50">
        <f t="shared" si="2"/>
        <v>153</v>
      </c>
      <c r="J16" s="32"/>
      <c r="K16" s="32"/>
      <c r="L16" s="32"/>
      <c r="M16" s="32"/>
      <c r="N16" s="32">
        <f t="shared" si="3"/>
        <v>0</v>
      </c>
    </row>
    <row r="17" spans="1:14" ht="16.5" customHeight="1">
      <c r="A17" s="39"/>
      <c r="B17" s="40"/>
      <c r="C17" s="41"/>
      <c r="D17" s="42"/>
      <c r="E17" s="36">
        <f t="shared" si="1"/>
        <v>0</v>
      </c>
      <c r="F17" s="36"/>
      <c r="G17" s="36">
        <f t="shared" si="0"/>
        <v>0</v>
      </c>
      <c r="H17" s="17"/>
      <c r="I17" s="50">
        <f t="shared" si="2"/>
        <v>154</v>
      </c>
      <c r="J17" s="32"/>
      <c r="K17" s="32"/>
      <c r="L17" s="32"/>
      <c r="M17" s="32"/>
      <c r="N17" s="32">
        <f t="shared" si="3"/>
        <v>0</v>
      </c>
    </row>
    <row r="18" spans="1:14" ht="16.5" customHeight="1">
      <c r="A18" s="39"/>
      <c r="B18" s="40"/>
      <c r="C18" s="41"/>
      <c r="D18" s="42"/>
      <c r="E18" s="36">
        <f t="shared" si="1"/>
        <v>0</v>
      </c>
      <c r="F18" s="36"/>
      <c r="G18" s="36">
        <f t="shared" si="0"/>
        <v>0</v>
      </c>
      <c r="H18" s="17"/>
      <c r="I18" s="50">
        <f t="shared" si="2"/>
        <v>155</v>
      </c>
      <c r="J18" s="32"/>
      <c r="K18" s="32"/>
      <c r="L18" s="32"/>
      <c r="M18" s="32"/>
      <c r="N18" s="32">
        <f t="shared" si="3"/>
        <v>0</v>
      </c>
    </row>
    <row r="19" spans="1:14" ht="16.5" customHeight="1">
      <c r="A19" s="39"/>
      <c r="B19" s="40"/>
      <c r="C19" s="41"/>
      <c r="D19" s="42"/>
      <c r="E19" s="36">
        <f t="shared" si="1"/>
        <v>0</v>
      </c>
      <c r="F19" s="36"/>
      <c r="G19" s="36">
        <f t="shared" si="0"/>
        <v>0</v>
      </c>
      <c r="H19" s="17"/>
      <c r="I19" s="50">
        <f t="shared" si="2"/>
        <v>156</v>
      </c>
      <c r="J19" s="32"/>
      <c r="K19" s="32"/>
      <c r="L19" s="32"/>
      <c r="M19" s="32"/>
      <c r="N19" s="32"/>
    </row>
    <row r="20" spans="1:14" ht="16.5" customHeight="1">
      <c r="A20" s="39"/>
      <c r="B20" s="43"/>
      <c r="C20" s="41"/>
      <c r="D20" s="42"/>
      <c r="E20" s="36">
        <f t="shared" si="1"/>
        <v>0</v>
      </c>
      <c r="F20" s="36"/>
      <c r="G20" s="36">
        <f t="shared" si="0"/>
        <v>0</v>
      </c>
      <c r="H20" s="17"/>
      <c r="I20" s="50">
        <f t="shared" si="2"/>
        <v>157</v>
      </c>
      <c r="J20" s="32"/>
      <c r="K20" s="32"/>
      <c r="L20" s="32"/>
      <c r="M20" s="32"/>
      <c r="N20" s="32"/>
    </row>
    <row r="21" spans="1:14" ht="16.5" customHeight="1">
      <c r="A21" s="39"/>
      <c r="B21" s="43"/>
      <c r="C21" s="41"/>
      <c r="D21" s="42"/>
      <c r="E21" s="36">
        <f t="shared" si="1"/>
        <v>0</v>
      </c>
      <c r="F21" s="36"/>
      <c r="G21" s="36">
        <f t="shared" si="0"/>
        <v>0</v>
      </c>
      <c r="H21" s="17"/>
      <c r="I21" s="50">
        <f t="shared" si="2"/>
        <v>158</v>
      </c>
      <c r="J21" s="30"/>
      <c r="K21" s="32"/>
      <c r="L21" s="32"/>
      <c r="M21" s="32"/>
      <c r="N21" s="32">
        <f>J21-K21-L21</f>
        <v>0</v>
      </c>
    </row>
    <row r="22" spans="1:14" ht="16.5" customHeight="1">
      <c r="A22" s="39"/>
      <c r="B22" s="43"/>
      <c r="C22" s="41"/>
      <c r="D22" s="42"/>
      <c r="E22" s="36">
        <f t="shared" si="1"/>
        <v>0</v>
      </c>
      <c r="F22" s="36"/>
      <c r="G22" s="36"/>
      <c r="H22" s="17"/>
      <c r="I22" s="50">
        <f t="shared" si="2"/>
        <v>159</v>
      </c>
      <c r="J22" s="32"/>
      <c r="K22" s="32"/>
      <c r="L22" s="32"/>
      <c r="M22" s="32"/>
      <c r="N22" s="32">
        <f>J22-K22-L22</f>
        <v>0</v>
      </c>
    </row>
    <row r="23" spans="1:14" ht="16.5" customHeight="1">
      <c r="A23" s="39"/>
      <c r="B23" s="43"/>
      <c r="C23" s="41"/>
      <c r="D23" s="42"/>
      <c r="E23" s="36">
        <f t="shared" si="1"/>
        <v>0</v>
      </c>
      <c r="F23" s="36"/>
      <c r="G23" s="36">
        <f>E23+F23</f>
        <v>0</v>
      </c>
      <c r="H23" s="17"/>
      <c r="I23" s="50">
        <f t="shared" si="2"/>
        <v>160</v>
      </c>
      <c r="J23" s="32"/>
      <c r="K23" s="32"/>
      <c r="L23" s="32"/>
      <c r="M23" s="32"/>
      <c r="N23" s="32">
        <f>J23-K23-L23</f>
        <v>0</v>
      </c>
    </row>
    <row r="24" spans="1:14" ht="16.5" customHeight="1">
      <c r="A24" s="39"/>
      <c r="B24" s="43"/>
      <c r="C24" s="41"/>
      <c r="D24" s="42"/>
      <c r="E24" s="36">
        <f t="shared" si="1"/>
        <v>0</v>
      </c>
      <c r="F24" s="36"/>
      <c r="G24" s="36">
        <f>E24+F24</f>
        <v>0</v>
      </c>
      <c r="H24" s="17"/>
      <c r="I24" s="49" t="s">
        <v>15</v>
      </c>
      <c r="J24" s="19">
        <f>SUM(J8:J23)</f>
        <v>1250</v>
      </c>
      <c r="K24" s="19">
        <f>SUM(K8:K23)</f>
        <v>571.53</v>
      </c>
      <c r="L24" s="19">
        <f>SUM(L8:L23)</f>
        <v>670</v>
      </c>
      <c r="M24" s="19">
        <f>SUM(M8:M23)</f>
        <v>100</v>
      </c>
      <c r="N24" s="19">
        <f>SUM(N8:N23)</f>
        <v>41.47</v>
      </c>
    </row>
    <row r="25" spans="1:14" ht="16.5" customHeight="1">
      <c r="A25" s="39"/>
      <c r="B25" s="43"/>
      <c r="C25" s="41"/>
      <c r="D25" s="42"/>
      <c r="E25" s="36">
        <f t="shared" si="1"/>
        <v>0</v>
      </c>
      <c r="F25" s="36"/>
      <c r="G25" s="36">
        <f>E25+F25</f>
        <v>0</v>
      </c>
      <c r="H25" s="17"/>
      <c r="I25" s="50"/>
      <c r="J25" s="30"/>
      <c r="K25" s="32"/>
      <c r="L25" s="32"/>
      <c r="M25" s="32"/>
      <c r="N25" s="32"/>
    </row>
    <row r="26" spans="1:14" ht="16.5" customHeight="1">
      <c r="A26" s="35"/>
      <c r="B26" s="38"/>
      <c r="C26" s="44"/>
      <c r="D26" s="37"/>
      <c r="E26" s="36">
        <f t="shared" si="1"/>
        <v>0</v>
      </c>
      <c r="F26" s="36"/>
      <c r="G26" s="36">
        <f>E26+F26</f>
        <v>0</v>
      </c>
      <c r="H26" s="17"/>
      <c r="I26" s="50"/>
      <c r="J26" s="32"/>
      <c r="K26" s="32"/>
      <c r="L26" s="32"/>
      <c r="M26" s="32"/>
      <c r="N26" s="32"/>
    </row>
    <row r="27" spans="1:14" ht="16.5" customHeight="1">
      <c r="A27" s="35"/>
      <c r="B27" s="38"/>
      <c r="C27" s="44"/>
      <c r="D27" s="37"/>
      <c r="E27" s="36">
        <f t="shared" si="1"/>
        <v>0</v>
      </c>
      <c r="F27" s="36"/>
      <c r="G27" s="36">
        <f>E27+F27</f>
        <v>0</v>
      </c>
      <c r="H27" s="17"/>
      <c r="I27" s="50"/>
      <c r="J27" s="30"/>
      <c r="K27" s="32"/>
      <c r="L27" s="32"/>
      <c r="M27" s="32"/>
      <c r="N27" s="32"/>
    </row>
    <row r="28" spans="1:14" ht="16.5" customHeight="1" thickBot="1">
      <c r="A28" s="45"/>
      <c r="B28" s="46"/>
      <c r="C28" s="46"/>
      <c r="D28" s="47">
        <f>SUM(D8:D27)</f>
        <v>552</v>
      </c>
      <c r="E28" s="48">
        <f>SUM(E8:E27)</f>
        <v>165.6</v>
      </c>
      <c r="F28" s="48">
        <f>SUM(F8:F27)</f>
        <v>112.09</v>
      </c>
      <c r="G28" s="20">
        <f>SUM(G8:G27)</f>
        <v>277.69</v>
      </c>
      <c r="H28" s="16"/>
      <c r="I28" s="50"/>
      <c r="J28" s="32"/>
      <c r="K28" s="32"/>
      <c r="L28" s="32"/>
      <c r="M28" s="32"/>
      <c r="N28" s="32"/>
    </row>
    <row r="29" spans="1:14" ht="13.5" thickTop="1">
      <c r="A29" s="2"/>
      <c r="E29" s="8"/>
      <c r="F29" s="1"/>
      <c r="G29" s="1"/>
      <c r="H29" s="9"/>
      <c r="I29" s="3"/>
      <c r="J29" s="13"/>
      <c r="K29" s="13"/>
      <c r="L29" s="13"/>
      <c r="M29" s="13"/>
      <c r="N29" s="13"/>
    </row>
    <row r="30" spans="1:14" ht="12.75">
      <c r="A30" s="2"/>
      <c r="I30" s="15"/>
      <c r="J30" s="16"/>
      <c r="K30" s="16"/>
      <c r="L30" s="16"/>
      <c r="M30" s="16"/>
      <c r="N30" s="16"/>
    </row>
    <row r="31" spans="1:14" ht="16.5" customHeight="1">
      <c r="A31" s="2"/>
      <c r="C31" s="79" t="s">
        <v>45</v>
      </c>
      <c r="D31" s="24" t="s">
        <v>32</v>
      </c>
      <c r="E31" s="25"/>
      <c r="F31" s="26" t="s">
        <v>34</v>
      </c>
      <c r="G31" s="27">
        <v>147</v>
      </c>
      <c r="H31" s="3"/>
      <c r="I31" s="3"/>
      <c r="J31" s="13"/>
      <c r="K31" s="13"/>
      <c r="L31" s="13"/>
      <c r="M31" s="13"/>
      <c r="N31" s="13"/>
    </row>
    <row r="32" spans="4:14" ht="16.5" customHeight="1">
      <c r="D32" s="28"/>
      <c r="E32" s="29" t="s">
        <v>28</v>
      </c>
      <c r="F32" s="55" t="s">
        <v>35</v>
      </c>
      <c r="G32" s="30">
        <f>L24</f>
        <v>670</v>
      </c>
      <c r="H32" s="13"/>
      <c r="I32" s="3"/>
      <c r="J32" s="13"/>
      <c r="K32" s="13"/>
      <c r="L32" s="13"/>
      <c r="M32" s="13"/>
      <c r="N32" s="13"/>
    </row>
    <row r="33" spans="4:14" ht="16.5" customHeight="1">
      <c r="D33" s="31"/>
      <c r="E33" s="29" t="s">
        <v>12</v>
      </c>
      <c r="F33" s="55" t="s">
        <v>36</v>
      </c>
      <c r="G33" s="32">
        <f>M24</f>
        <v>100</v>
      </c>
      <c r="H33" s="13"/>
      <c r="I33" s="3"/>
      <c r="J33" s="13"/>
      <c r="K33" s="13"/>
      <c r="L33" s="13"/>
      <c r="M33" s="13"/>
      <c r="N33" s="13"/>
    </row>
    <row r="34" spans="1:14" s="6" customFormat="1" ht="16.5" customHeight="1">
      <c r="A34"/>
      <c r="B34"/>
      <c r="C34"/>
      <c r="D34" s="31"/>
      <c r="E34" s="33" t="s">
        <v>31</v>
      </c>
      <c r="F34" s="56" t="s">
        <v>37</v>
      </c>
      <c r="G34" s="34">
        <f>G32/2+G33</f>
        <v>435</v>
      </c>
      <c r="H34" s="17"/>
      <c r="I34" s="3"/>
      <c r="J34" s="13"/>
      <c r="K34" s="13"/>
      <c r="L34" s="13"/>
      <c r="M34" s="13"/>
      <c r="N34" s="13"/>
    </row>
    <row r="35" spans="1:14" ht="12.75">
      <c r="A35" s="2"/>
      <c r="G35" s="14"/>
      <c r="H35" s="13"/>
      <c r="I35" s="3"/>
      <c r="J35" s="13"/>
      <c r="K35" s="13"/>
      <c r="L35" s="13"/>
      <c r="M35" s="13"/>
      <c r="N35" s="13"/>
    </row>
    <row r="36" spans="1:14" ht="19.5" customHeight="1">
      <c r="A36" s="2"/>
      <c r="F36" s="63" t="s">
        <v>17</v>
      </c>
      <c r="G36" s="60">
        <f>G34</f>
        <v>435</v>
      </c>
      <c r="H36" s="16"/>
      <c r="I36" s="3"/>
      <c r="J36" s="13"/>
      <c r="K36" s="13"/>
      <c r="L36" s="13"/>
      <c r="M36" s="13"/>
      <c r="N36" s="13"/>
    </row>
    <row r="37" spans="1:14" s="7" customFormat="1" ht="19.5" customHeight="1">
      <c r="A37" s="2"/>
      <c r="B37"/>
      <c r="C37"/>
      <c r="D37"/>
      <c r="E37"/>
      <c r="F37" s="64" t="s">
        <v>19</v>
      </c>
      <c r="G37" s="61">
        <f>G28</f>
        <v>277.69</v>
      </c>
      <c r="H37" s="16"/>
      <c r="I37" s="3"/>
      <c r="J37" s="13"/>
      <c r="K37" s="13"/>
      <c r="L37" s="13"/>
      <c r="M37" s="13"/>
      <c r="N37" s="13"/>
    </row>
    <row r="38" spans="3:14" s="7" customFormat="1" ht="19.5" customHeight="1" thickBot="1">
      <c r="C38"/>
      <c r="D38"/>
      <c r="E38"/>
      <c r="F38" s="65" t="s">
        <v>18</v>
      </c>
      <c r="G38" s="62">
        <f>G36-G37</f>
        <v>157.31</v>
      </c>
      <c r="H38" s="16"/>
      <c r="I38" s="3"/>
      <c r="J38" s="13"/>
      <c r="K38" s="13"/>
      <c r="L38" s="13"/>
      <c r="M38" s="13"/>
      <c r="N38" s="13"/>
    </row>
    <row r="39" spans="5:14" s="7" customFormat="1" ht="13.5" thickTop="1">
      <c r="E39"/>
      <c r="F39"/>
      <c r="G39"/>
      <c r="H39" s="4"/>
      <c r="I39" s="3"/>
      <c r="J39" s="13"/>
      <c r="K39" s="13"/>
      <c r="L39" s="13"/>
      <c r="M39" s="13"/>
      <c r="N39" s="13"/>
    </row>
    <row r="40" spans="5:14" s="7" customFormat="1" ht="12.75">
      <c r="E40" s="9"/>
      <c r="F40" s="9"/>
      <c r="G40" s="10"/>
      <c r="H40" s="10"/>
      <c r="I40" s="3"/>
      <c r="J40" s="13"/>
      <c r="K40" s="13"/>
      <c r="L40" s="13"/>
      <c r="M40" s="13"/>
      <c r="N40" s="13"/>
    </row>
    <row r="41" spans="5:14" ht="12.75">
      <c r="E41" s="9"/>
      <c r="F41" s="9"/>
      <c r="G41" s="10"/>
      <c r="H41" s="10"/>
      <c r="I41" s="3"/>
      <c r="J41" s="13"/>
      <c r="K41" s="13"/>
      <c r="L41" s="13"/>
      <c r="M41" s="13"/>
      <c r="N41" s="13"/>
    </row>
    <row r="42" spans="5:14" ht="12.75">
      <c r="E42" s="9"/>
      <c r="F42" s="9"/>
      <c r="G42" s="10"/>
      <c r="H42" s="10"/>
      <c r="I42" s="3"/>
      <c r="J42" s="13"/>
      <c r="K42" s="13"/>
      <c r="L42" s="13"/>
      <c r="M42" s="13"/>
      <c r="N42" s="13"/>
    </row>
    <row r="43" spans="5:14" ht="12.75">
      <c r="E43" s="7"/>
      <c r="F43" s="7"/>
      <c r="G43" s="7"/>
      <c r="H43" s="18"/>
      <c r="I43" s="3"/>
      <c r="J43" s="13"/>
      <c r="K43" s="13"/>
      <c r="L43" s="13"/>
      <c r="M43" s="13"/>
      <c r="N43" s="13"/>
    </row>
    <row r="44" spans="7:14" ht="12.75">
      <c r="G44" s="7"/>
      <c r="H44" s="18"/>
      <c r="I44" s="3"/>
      <c r="J44" s="13"/>
      <c r="K44" s="13"/>
      <c r="L44" s="13"/>
      <c r="M44" s="13"/>
      <c r="N44" s="13"/>
    </row>
    <row r="45" spans="4:14" s="7" customFormat="1" ht="16.5" customHeight="1">
      <c r="D45" s="51" t="s">
        <v>6</v>
      </c>
      <c r="E45" s="52">
        <f>G3</f>
        <v>40989.5856290509</v>
      </c>
      <c r="F45" s="53" t="s">
        <v>9</v>
      </c>
      <c r="H45" s="18"/>
      <c r="I45" s="3"/>
      <c r="J45" s="13"/>
      <c r="K45" s="13"/>
      <c r="L45" s="13"/>
      <c r="M45" s="13"/>
      <c r="N45" s="13"/>
    </row>
    <row r="46" spans="4:14" ht="16.5" customHeight="1">
      <c r="D46" s="54"/>
      <c r="E46" s="54"/>
      <c r="F46" s="53" t="s">
        <v>10</v>
      </c>
      <c r="I46" s="3"/>
      <c r="J46" s="13"/>
      <c r="K46" s="13"/>
      <c r="L46" s="13"/>
      <c r="M46" s="13"/>
      <c r="N46" s="13"/>
    </row>
    <row r="47" spans="8:14" s="7" customFormat="1" ht="12.75">
      <c r="H47" s="18"/>
      <c r="I47" s="3"/>
      <c r="J47" s="13"/>
      <c r="K47" s="13"/>
      <c r="L47" s="13"/>
      <c r="M47" s="13"/>
      <c r="N47" s="13"/>
    </row>
    <row r="48" spans="8:14" s="7" customFormat="1" ht="12.75">
      <c r="H48" s="18"/>
      <c r="I48" s="3"/>
      <c r="J48" s="13"/>
      <c r="K48" s="13"/>
      <c r="L48" s="13"/>
      <c r="M48" s="13"/>
      <c r="N48" s="13"/>
    </row>
    <row r="49" spans="8:14" s="7" customFormat="1" ht="12.75">
      <c r="H49" s="18"/>
      <c r="I49" s="3"/>
      <c r="J49" s="13"/>
      <c r="K49" s="13"/>
      <c r="L49" s="13"/>
      <c r="M49" s="13"/>
      <c r="N49" s="13"/>
    </row>
    <row r="50" spans="8:14" s="7" customFormat="1" ht="12.75">
      <c r="H50" s="18"/>
      <c r="I50" s="3"/>
      <c r="J50" s="13"/>
      <c r="K50" s="13"/>
      <c r="L50" s="13"/>
      <c r="M50" s="13"/>
      <c r="N50" s="13"/>
    </row>
    <row r="51" spans="8:14" s="7" customFormat="1" ht="12.75">
      <c r="H51" s="18"/>
      <c r="I51" s="3"/>
      <c r="J51" s="13"/>
      <c r="K51" s="13"/>
      <c r="L51" s="13"/>
      <c r="M51" s="13"/>
      <c r="N51" s="13"/>
    </row>
    <row r="52" spans="8:14" s="7" customFormat="1" ht="12.75">
      <c r="H52" s="18"/>
      <c r="I52" s="3"/>
      <c r="J52" s="13"/>
      <c r="K52" s="13"/>
      <c r="L52" s="13"/>
      <c r="M52" s="13"/>
      <c r="N52" s="13"/>
    </row>
    <row r="53" spans="8:14" s="7" customFormat="1" ht="12.75">
      <c r="H53" s="18"/>
      <c r="I53" s="3"/>
      <c r="J53" s="13"/>
      <c r="K53" s="13"/>
      <c r="L53" s="13"/>
      <c r="M53" s="13"/>
      <c r="N53" s="13"/>
    </row>
    <row r="54" spans="8:14" s="7" customFormat="1" ht="12.75">
      <c r="H54" s="18"/>
      <c r="I54" s="3"/>
      <c r="J54" s="9"/>
      <c r="K54" s="9"/>
      <c r="L54" s="9"/>
      <c r="M54" s="9"/>
      <c r="N54" s="9"/>
    </row>
    <row r="55" spans="8:14" s="7" customFormat="1" ht="12.75">
      <c r="H55" s="18"/>
      <c r="I55" s="3"/>
      <c r="J55" s="9"/>
      <c r="K55" s="9"/>
      <c r="L55" s="9"/>
      <c r="M55" s="9"/>
      <c r="N55" s="9"/>
    </row>
    <row r="56" spans="8:14" s="7" customFormat="1" ht="12.75">
      <c r="H56" s="18"/>
      <c r="I56" s="3"/>
      <c r="J56" s="9"/>
      <c r="K56" s="9"/>
      <c r="L56" s="9"/>
      <c r="M56" s="9"/>
      <c r="N56" s="9"/>
    </row>
    <row r="57" spans="8:14" s="7" customFormat="1" ht="12.75">
      <c r="H57" s="18"/>
      <c r="I57" s="3"/>
      <c r="J57" s="9"/>
      <c r="K57" s="9"/>
      <c r="L57" s="9"/>
      <c r="M57" s="9"/>
      <c r="N57" s="9"/>
    </row>
    <row r="58" spans="8:14" s="7" customFormat="1" ht="12.75">
      <c r="H58" s="18"/>
      <c r="I58" s="3"/>
      <c r="J58" s="9"/>
      <c r="K58" s="9"/>
      <c r="L58" s="9"/>
      <c r="M58" s="9"/>
      <c r="N58" s="9"/>
    </row>
    <row r="59" spans="9:14" ht="12.75">
      <c r="I59" s="3"/>
      <c r="J59" s="9"/>
      <c r="K59" s="9"/>
      <c r="L59" s="9"/>
      <c r="M59" s="9"/>
      <c r="N59" s="9"/>
    </row>
    <row r="60" spans="9:14" ht="12.75">
      <c r="I60" s="3"/>
      <c r="J60" s="9"/>
      <c r="K60" s="9"/>
      <c r="L60" s="9"/>
      <c r="M60" s="9"/>
      <c r="N60" s="9"/>
    </row>
    <row r="61" spans="9:14" ht="12.75">
      <c r="I61" s="3"/>
      <c r="J61" s="9"/>
      <c r="K61" s="9"/>
      <c r="L61" s="9"/>
      <c r="M61" s="9"/>
      <c r="N61" s="9"/>
    </row>
    <row r="62" spans="9:14" ht="12.75">
      <c r="I62" s="3"/>
      <c r="J62" s="9"/>
      <c r="K62" s="9"/>
      <c r="L62" s="9"/>
      <c r="M62" s="9"/>
      <c r="N62" s="9"/>
    </row>
    <row r="63" spans="9:14" ht="12.75">
      <c r="I63" s="3"/>
      <c r="J63" s="9"/>
      <c r="K63" s="9"/>
      <c r="L63" s="9"/>
      <c r="M63" s="9"/>
      <c r="N63" s="9"/>
    </row>
    <row r="64" spans="9:14" ht="12.75">
      <c r="I64" s="3"/>
      <c r="J64" s="9"/>
      <c r="K64" s="9"/>
      <c r="L64" s="9"/>
      <c r="M64" s="9"/>
      <c r="N64" s="9"/>
    </row>
    <row r="65" spans="9:14" ht="12.75">
      <c r="I65" s="3"/>
      <c r="J65" s="9"/>
      <c r="K65" s="9"/>
      <c r="L65" s="9"/>
      <c r="M65" s="9"/>
      <c r="N65" s="9"/>
    </row>
    <row r="66" spans="9:14" ht="12.75">
      <c r="I66" s="3"/>
      <c r="J66" s="9"/>
      <c r="K66" s="9"/>
      <c r="L66" s="9"/>
      <c r="M66" s="9"/>
      <c r="N66" s="9"/>
    </row>
    <row r="67" spans="9:14" ht="12.75">
      <c r="I67" s="3"/>
      <c r="J67" s="9"/>
      <c r="K67" s="9"/>
      <c r="L67" s="9"/>
      <c r="M67" s="9"/>
      <c r="N67" s="9"/>
    </row>
    <row r="68" spans="9:14" ht="12.75">
      <c r="I68" s="3"/>
      <c r="J68" s="9"/>
      <c r="K68" s="9"/>
      <c r="L68" s="9"/>
      <c r="M68" s="9"/>
      <c r="N68" s="9"/>
    </row>
    <row r="69" spans="9:14" ht="12.75">
      <c r="I69" s="3"/>
      <c r="J69" s="9"/>
      <c r="K69" s="9"/>
      <c r="L69" s="10"/>
      <c r="M69" s="10"/>
      <c r="N69" s="9"/>
    </row>
    <row r="70" spans="9:14" ht="12.75">
      <c r="I70" s="4"/>
      <c r="J70" s="4"/>
      <c r="K70" s="4"/>
      <c r="L70" s="4"/>
      <c r="M70" s="4"/>
      <c r="N70" s="4"/>
    </row>
    <row r="71" spans="9:14" ht="12.75">
      <c r="I71" s="4"/>
      <c r="J71" s="4"/>
      <c r="K71" s="4"/>
      <c r="L71" s="4"/>
      <c r="M71" s="4"/>
      <c r="N71" s="9"/>
    </row>
    <row r="72" spans="9:14" ht="12.75">
      <c r="I72" s="4"/>
      <c r="J72" s="4"/>
      <c r="K72" s="4"/>
      <c r="L72" s="9"/>
      <c r="M72" s="4"/>
      <c r="N72" s="9"/>
    </row>
    <row r="73" spans="9:14" ht="12.75">
      <c r="I73" s="4"/>
      <c r="J73" s="4"/>
      <c r="K73" s="4"/>
      <c r="L73" s="4"/>
      <c r="M73" s="4"/>
      <c r="N73" s="9"/>
    </row>
    <row r="74" spans="9:14" ht="12.75">
      <c r="I74" s="4"/>
      <c r="J74" s="4"/>
      <c r="K74" s="4"/>
      <c r="L74" s="4"/>
      <c r="M74" s="4"/>
      <c r="N74" s="4"/>
    </row>
    <row r="75" spans="9:14" ht="12.75">
      <c r="I75" s="4"/>
      <c r="J75" s="4"/>
      <c r="K75" s="4"/>
      <c r="L75" s="4"/>
      <c r="M75" s="4"/>
      <c r="N75" s="4"/>
    </row>
  </sheetData>
  <mergeCells count="1">
    <mergeCell ref="A1:G1"/>
  </mergeCells>
  <printOptions/>
  <pageMargins left="0.5905511811023623" right="0" top="0.5905511811023623" bottom="0.5905511811023623" header="0" footer="0.1968503937007874"/>
  <pageSetup horizontalDpi="300" verticalDpi="300" orientation="portrait" paperSize="9" r:id="rId1"/>
  <ignoredErrors>
    <ignoredError sqref="N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Gemeinde</dc:title>
  <dc:subject/>
  <dc:creator>Gunther Schwitters</dc:creator>
  <cp:keywords/>
  <dc:description/>
  <cp:lastModifiedBy>GuntherSchwitters</cp:lastModifiedBy>
  <cp:lastPrinted>2011-11-23T13:49:10Z</cp:lastPrinted>
  <dcterms:created xsi:type="dcterms:W3CDTF">2003-02-01T07:37:58Z</dcterms:created>
  <dcterms:modified xsi:type="dcterms:W3CDTF">2012-03-21T13:04:41Z</dcterms:modified>
  <cp:category/>
  <cp:version/>
  <cp:contentType/>
  <cp:contentStatus/>
</cp:coreProperties>
</file>